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defaultThemeVersion="124226"/>
  <mc:AlternateContent xmlns:mc="http://schemas.openxmlformats.org/markup-compatibility/2006">
    <mc:Choice Requires="x15">
      <x15ac:absPath xmlns:x15ac="http://schemas.microsoft.com/office/spreadsheetml/2010/11/ac" url="H:\2025\ПРОЕКТ Бюджет 2025\"/>
    </mc:Choice>
  </mc:AlternateContent>
  <xr:revisionPtr revIDLastSave="0" documentId="13_ncr:1_{5F99FD42-F916-44DB-A07B-0ABFF3DDC90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Лист1" sheetId="1" r:id="rId1"/>
  </sheets>
  <definedNames>
    <definedName name="Z_83320A22_E88C_4DD6_ACB1_48935A95C291_.wvu.Cols" localSheetId="0" hidden="1">Лист1!#REF!,Лист1!#REF!,Лист1!#REF!</definedName>
    <definedName name="Z_83320A22_E88C_4DD6_ACB1_48935A95C291_.wvu.PrintArea" localSheetId="0" hidden="1">Лист1!$A$2:$K$27</definedName>
    <definedName name="Z_83320A22_E88C_4DD6_ACB1_48935A95C291_.wvu.Rows" localSheetId="0" hidden="1">Лист1!#REF!,Лист1!#REF!,Лист1!#REF!</definedName>
    <definedName name="_xlnm.Print_Titles" localSheetId="0">Лист1!$B:$B</definedName>
    <definedName name="_xlnm.Print_Area" localSheetId="0">Лист1!$A$1:$Q$27</definedName>
  </definedNames>
  <calcPr calcId="191029"/>
</workbook>
</file>

<file path=xl/calcChain.xml><?xml version="1.0" encoding="utf-8"?>
<calcChain xmlns="http://schemas.openxmlformats.org/spreadsheetml/2006/main">
  <c r="N26" i="1" l="1"/>
  <c r="N27" i="1" s="1"/>
  <c r="N16" i="1"/>
  <c r="K26" i="1"/>
  <c r="K27" i="1" s="1"/>
  <c r="K16" i="1"/>
  <c r="G16" i="1" l="1"/>
  <c r="O18" i="1" l="1"/>
  <c r="J16" i="1" l="1"/>
  <c r="H16" i="1" l="1"/>
  <c r="I16" i="1" l="1"/>
  <c r="O22" i="1" l="1"/>
  <c r="O21" i="1"/>
  <c r="O16" i="1" s="1"/>
  <c r="L22" i="1"/>
  <c r="L21" i="1"/>
  <c r="L18" i="1"/>
  <c r="L16" i="1" s="1"/>
  <c r="Q16" i="1"/>
  <c r="P16" i="1"/>
  <c r="M16" i="1"/>
  <c r="O14" i="1"/>
  <c r="O10" i="1"/>
  <c r="L14" i="1"/>
  <c r="L10" i="1"/>
  <c r="G26" i="1" l="1"/>
  <c r="G27" i="1" s="1"/>
  <c r="H26" i="1"/>
  <c r="H27" i="1" s="1"/>
  <c r="O26" i="1"/>
  <c r="O27" i="1" s="1"/>
  <c r="P26" i="1"/>
  <c r="P27" i="1" s="1"/>
  <c r="E26" i="1"/>
  <c r="E27" i="1" s="1"/>
  <c r="D26" i="1"/>
  <c r="D27" i="1" s="1"/>
  <c r="F26" i="1"/>
  <c r="F27" i="1" s="1"/>
  <c r="C26" i="1"/>
  <c r="C27" i="1" s="1"/>
  <c r="L26" i="1"/>
  <c r="L27" i="1" s="1"/>
  <c r="M26" i="1"/>
  <c r="M27" i="1" s="1"/>
  <c r="Q26" i="1" l="1"/>
  <c r="Q27" i="1" s="1"/>
  <c r="I26" i="1"/>
  <c r="I27" i="1" s="1"/>
  <c r="J26" i="1"/>
  <c r="J27" i="1" s="1"/>
</calcChain>
</file>

<file path=xl/sharedStrings.xml><?xml version="1.0" encoding="utf-8"?>
<sst xmlns="http://schemas.openxmlformats.org/spreadsheetml/2006/main" count="47" uniqueCount="36">
  <si>
    <t>тыс. рублей</t>
  </si>
  <si>
    <t>Местные бюджеты</t>
  </si>
  <si>
    <t>Доходы, всего</t>
  </si>
  <si>
    <t xml:space="preserve">в том числе: </t>
  </si>
  <si>
    <t>1.1</t>
  </si>
  <si>
    <t>Налоговые и неналоговые доходы</t>
  </si>
  <si>
    <t>1.2</t>
  </si>
  <si>
    <t>Прочие безвозмездные поступления</t>
  </si>
  <si>
    <t>1.3</t>
  </si>
  <si>
    <t>Безвозмездные перечисления из бюджетов других уровней и государственных корпораций</t>
  </si>
  <si>
    <t xml:space="preserve">     из них:</t>
  </si>
  <si>
    <t>2</t>
  </si>
  <si>
    <t>Расходы, всего</t>
  </si>
  <si>
    <t>3</t>
  </si>
  <si>
    <t>Дефицит (-),  профицит (+)</t>
  </si>
  <si>
    <t>4</t>
  </si>
  <si>
    <t>Размер дефицита (%)</t>
  </si>
  <si>
    <t xml:space="preserve">    дотация на выравнивание уровня бюджетной обеспеченности</t>
  </si>
  <si>
    <t>Консолидирован-ный бюджет</t>
  </si>
  <si>
    <t xml:space="preserve">     целевые средства, всего</t>
  </si>
  <si>
    <t xml:space="preserve">     в том числе:</t>
  </si>
  <si>
    <t xml:space="preserve">    субсидии бюджетам бюджетной системы  Российской Федерации (межбюджетные субсидии)</t>
  </si>
  <si>
    <t xml:space="preserve">   субвенции бюджетам бюджетной системы Российской Федерации</t>
  </si>
  <si>
    <t xml:space="preserve">    иные межбюджетные трансферты</t>
  </si>
  <si>
    <t xml:space="preserve">    прочие безвозмездные поступления от других бюджетов бюджетной системы</t>
  </si>
  <si>
    <t xml:space="preserve">    безвозмездные поступления в бюджеты субъектов Российской Федерации от государственной корпорации -  Фонда содействия реформированию жилищно-коммунального хозяйства</t>
  </si>
  <si>
    <t>Консолидированный бюджет</t>
  </si>
  <si>
    <t xml:space="preserve">  дотация на  поддержку мер по обеспечению сбалансированности бюджетов </t>
  </si>
  <si>
    <t xml:space="preserve">  дотация на  частичную компенсацию дополнительных расходов на повышение оплаты труда работников бюджетной сферы</t>
  </si>
  <si>
    <t>Районный бюджет</t>
  </si>
  <si>
    <t>Прогноз на 2025 год</t>
  </si>
  <si>
    <t>Прогноз на 2026 год</t>
  </si>
  <si>
    <t>Прогноз консолидированного бюджета Обоянского района Курской области на 2025-2027 годы</t>
  </si>
  <si>
    <t>Исполнено за  2023 год</t>
  </si>
  <si>
    <t>Ожидаемое на 2024 год</t>
  </si>
  <si>
    <t>Прогноз на 2027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</si>
</sst>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"/>
  </numFmts>
  <fonts count="21" x14ac:knownFonts="1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4"/>
      <name val="Times New Roman"/>
      <family val="1"/>
      <charset val="204"/>
    </font>
    <font>
      <i/>
      <sz val="16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MS Sans Serif"/>
      <family val="2"/>
      <charset val="204"/>
    </font>
    <font>
      <sz val="6"/>
      <color rgb="FF00000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</font>
    <font>
      <b/>
      <sz val="16"/>
      <color rgb="FFFF0000"/>
      <name val="Times New Roman"/>
      <family val="1"/>
      <charset val="204"/>
    </font>
    <font>
      <sz val="16"/>
      <color rgb="FFFF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DCFF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24">
    <xf numFmtId="0" fontId="0" fillId="0" borderId="0"/>
    <xf numFmtId="0" fontId="14" fillId="0" borderId="0"/>
    <xf numFmtId="0" fontId="15" fillId="2" borderId="0">
      <alignment horizontal="right" vertical="center"/>
    </xf>
    <xf numFmtId="0" fontId="16" fillId="0" borderId="0" applyNumberFormat="0" applyFill="0" applyBorder="0" applyAlignment="0" applyProtection="0">
      <alignment vertical="top"/>
      <protection locked="0"/>
    </xf>
    <xf numFmtId="0" fontId="17" fillId="0" borderId="0"/>
    <xf numFmtId="0" fontId="17" fillId="0" borderId="0" applyNumberFormat="0" applyFont="0" applyFill="0" applyBorder="0" applyAlignment="0" applyProtection="0">
      <alignment vertical="top"/>
    </xf>
    <xf numFmtId="0" fontId="17" fillId="0" borderId="0" applyNumberFormat="0" applyFont="0" applyFill="0" applyBorder="0" applyAlignment="0" applyProtection="0">
      <alignment vertical="top"/>
    </xf>
    <xf numFmtId="0" fontId="1" fillId="0" borderId="0"/>
    <xf numFmtId="0" fontId="17" fillId="0" borderId="0"/>
    <xf numFmtId="0" fontId="2" fillId="0" borderId="0"/>
    <xf numFmtId="0" fontId="17" fillId="0" borderId="0"/>
    <xf numFmtId="0" fontId="18" fillId="0" borderId="0"/>
    <xf numFmtId="0" fontId="1" fillId="0" borderId="0"/>
    <xf numFmtId="0" fontId="18" fillId="0" borderId="0"/>
    <xf numFmtId="0" fontId="2" fillId="0" borderId="0"/>
    <xf numFmtId="0" fontId="18" fillId="0" borderId="0"/>
    <xf numFmtId="0" fontId="18" fillId="0" borderId="0"/>
    <xf numFmtId="0" fontId="17" fillId="0" borderId="0" applyNumberFormat="0" applyFont="0" applyFill="0" applyBorder="0" applyAlignment="0" applyProtection="0">
      <alignment vertical="top"/>
    </xf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17" fillId="0" borderId="0" applyNumberFormat="0" applyFill="0" applyBorder="0" applyAlignment="0" applyProtection="0"/>
  </cellStyleXfs>
  <cellXfs count="55">
    <xf numFmtId="0" fontId="0" fillId="0" borderId="0" xfId="0"/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wrapText="1"/>
    </xf>
    <xf numFmtId="0" fontId="5" fillId="0" borderId="0" xfId="0" applyFont="1"/>
    <xf numFmtId="0" fontId="7" fillId="0" borderId="0" xfId="0" applyFont="1" applyAlignment="1">
      <alignment horizontal="center"/>
    </xf>
    <xf numFmtId="0" fontId="7" fillId="0" borderId="0" xfId="0" applyFont="1"/>
    <xf numFmtId="164" fontId="9" fillId="0" borderId="3" xfId="0" applyNumberFormat="1" applyFont="1" applyBorder="1" applyAlignment="1">
      <alignment horizontal="center" vertical="center" wrapText="1"/>
    </xf>
    <xf numFmtId="49" fontId="10" fillId="0" borderId="1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 wrapText="1"/>
    </xf>
    <xf numFmtId="49" fontId="7" fillId="0" borderId="2" xfId="0" applyNumberFormat="1" applyFont="1" applyBorder="1" applyAlignment="1">
      <alignment horizontal="center"/>
    </xf>
    <xf numFmtId="164" fontId="8" fillId="0" borderId="2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wrapText="1"/>
    </xf>
    <xf numFmtId="49" fontId="7" fillId="0" borderId="3" xfId="0" applyNumberFormat="1" applyFont="1" applyBorder="1" applyAlignment="1">
      <alignment horizontal="center" vertical="top"/>
    </xf>
    <xf numFmtId="49" fontId="10" fillId="0" borderId="2" xfId="0" applyNumberFormat="1" applyFont="1" applyBorder="1" applyAlignment="1">
      <alignment horizontal="center" vertical="center"/>
    </xf>
    <xf numFmtId="164" fontId="9" fillId="0" borderId="2" xfId="0" applyNumberFormat="1" applyFont="1" applyBorder="1" applyAlignment="1">
      <alignment horizontal="center" vertical="center" wrapText="1"/>
    </xf>
    <xf numFmtId="164" fontId="4" fillId="0" borderId="0" xfId="0" applyNumberFormat="1" applyFont="1"/>
    <xf numFmtId="164" fontId="12" fillId="0" borderId="0" xfId="0" applyNumberFormat="1" applyFont="1"/>
    <xf numFmtId="164" fontId="4" fillId="0" borderId="0" xfId="0" applyNumberFormat="1" applyFont="1" applyAlignment="1">
      <alignment horizontal="center"/>
    </xf>
    <xf numFmtId="165" fontId="4" fillId="0" borderId="0" xfId="0" applyNumberFormat="1" applyFont="1"/>
    <xf numFmtId="4" fontId="4" fillId="0" borderId="0" xfId="0" applyNumberFormat="1" applyFont="1"/>
    <xf numFmtId="0" fontId="1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4" fillId="0" borderId="0" xfId="0" applyFont="1" applyAlignment="1">
      <alignment wrapText="1"/>
    </xf>
    <xf numFmtId="0" fontId="7" fillId="0" borderId="0" xfId="0" applyFont="1" applyAlignment="1">
      <alignment wrapText="1"/>
    </xf>
    <xf numFmtId="164" fontId="9" fillId="0" borderId="1" xfId="0" applyNumberFormat="1" applyFont="1" applyBorder="1" applyAlignment="1">
      <alignment vertical="center" wrapText="1"/>
    </xf>
    <xf numFmtId="164" fontId="11" fillId="0" borderId="2" xfId="0" applyNumberFormat="1" applyFont="1" applyBorder="1" applyAlignment="1">
      <alignment wrapText="1"/>
    </xf>
    <xf numFmtId="164" fontId="8" fillId="0" borderId="2" xfId="0" applyNumberFormat="1" applyFont="1" applyBorder="1" applyAlignment="1">
      <alignment wrapText="1"/>
    </xf>
    <xf numFmtId="164" fontId="9" fillId="0" borderId="2" xfId="0" applyNumberFormat="1" applyFont="1" applyBorder="1" applyAlignment="1">
      <alignment vertical="center" wrapText="1"/>
    </xf>
    <xf numFmtId="0" fontId="4" fillId="0" borderId="0" xfId="0" applyFont="1" applyAlignment="1">
      <alignment horizontal="right" wrapText="1"/>
    </xf>
    <xf numFmtId="164" fontId="7" fillId="0" borderId="0" xfId="0" applyNumberFormat="1" applyFont="1" applyAlignment="1">
      <alignment horizontal="right" wrapText="1"/>
    </xf>
    <xf numFmtId="164" fontId="8" fillId="0" borderId="2" xfId="0" applyNumberFormat="1" applyFont="1" applyBorder="1" applyAlignment="1">
      <alignment vertical="center" wrapText="1"/>
    </xf>
    <xf numFmtId="0" fontId="3" fillId="0" borderId="0" xfId="0" applyFont="1" applyAlignment="1">
      <alignment vertical="center"/>
    </xf>
    <xf numFmtId="164" fontId="19" fillId="0" borderId="1" xfId="0" applyNumberFormat="1" applyFont="1" applyBorder="1" applyAlignment="1">
      <alignment horizontal="center" vertical="center" wrapText="1"/>
    </xf>
    <xf numFmtId="164" fontId="19" fillId="0" borderId="2" xfId="0" applyNumberFormat="1" applyFont="1" applyBorder="1" applyAlignment="1">
      <alignment horizontal="center" vertical="center" wrapText="1"/>
    </xf>
    <xf numFmtId="164" fontId="20" fillId="0" borderId="2" xfId="0" applyNumberFormat="1" applyFont="1" applyBorder="1" applyAlignment="1">
      <alignment horizontal="center" vertical="center" wrapText="1"/>
    </xf>
    <xf numFmtId="164" fontId="9" fillId="3" borderId="3" xfId="0" applyNumberFormat="1" applyFont="1" applyFill="1" applyBorder="1" applyAlignment="1">
      <alignment horizontal="center" vertical="center" wrapText="1"/>
    </xf>
    <xf numFmtId="164" fontId="9" fillId="3" borderId="1" xfId="0" applyNumberFormat="1" applyFont="1" applyFill="1" applyBorder="1" applyAlignment="1">
      <alignment horizontal="center" vertical="center" wrapText="1"/>
    </xf>
    <xf numFmtId="164" fontId="8" fillId="3" borderId="2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center" vertical="top"/>
    </xf>
    <xf numFmtId="49" fontId="7" fillId="0" borderId="4" xfId="0" applyNumberFormat="1" applyFont="1" applyBorder="1" applyAlignment="1">
      <alignment horizontal="center" vertical="top"/>
    </xf>
    <xf numFmtId="49" fontId="7" fillId="0" borderId="3" xfId="0" applyNumberFormat="1" applyFont="1" applyBorder="1" applyAlignment="1">
      <alignment horizontal="center" vertical="top"/>
    </xf>
    <xf numFmtId="164" fontId="9" fillId="0" borderId="2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 wrapText="1"/>
    </xf>
    <xf numFmtId="0" fontId="8" fillId="0" borderId="3" xfId="0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0" fillId="0" borderId="5" xfId="0" applyBorder="1" applyAlignment="1">
      <alignment wrapText="1"/>
    </xf>
    <xf numFmtId="164" fontId="9" fillId="0" borderId="1" xfId="0" applyNumberFormat="1" applyFont="1" applyFill="1" applyBorder="1" applyAlignment="1">
      <alignment horizontal="center" vertical="center" wrapText="1"/>
    </xf>
    <xf numFmtId="164" fontId="8" fillId="0" borderId="2" xfId="0" applyNumberFormat="1" applyFont="1" applyFill="1" applyBorder="1" applyAlignment="1">
      <alignment horizontal="center" vertical="center" wrapText="1"/>
    </xf>
    <xf numFmtId="164" fontId="20" fillId="0" borderId="2" xfId="0" applyNumberFormat="1" applyFont="1" applyFill="1" applyBorder="1" applyAlignment="1">
      <alignment horizontal="center" vertical="center" wrapText="1"/>
    </xf>
    <xf numFmtId="164" fontId="19" fillId="0" borderId="1" xfId="0" applyNumberFormat="1" applyFont="1" applyFill="1" applyBorder="1" applyAlignment="1">
      <alignment horizontal="center" vertical="center" wrapText="1"/>
    </xf>
    <xf numFmtId="164" fontId="19" fillId="0" borderId="2" xfId="0" applyNumberFormat="1" applyFont="1" applyFill="1" applyBorder="1" applyAlignment="1">
      <alignment horizontal="center" vertical="center" wrapText="1"/>
    </xf>
    <xf numFmtId="164" fontId="9" fillId="0" borderId="2" xfId="0" applyNumberFormat="1" applyFont="1" applyFill="1" applyBorder="1" applyAlignment="1">
      <alignment horizontal="center" vertical="center" wrapText="1"/>
    </xf>
  </cellXfs>
  <cellStyles count="24">
    <cellStyle name="Normal_own-reg-rev" xfId="1" xr:uid="{00000000-0005-0000-0000-000000000000}"/>
    <cellStyle name="S10" xfId="2" xr:uid="{00000000-0005-0000-0000-000001000000}"/>
    <cellStyle name="Гиперссылка 2" xfId="3" xr:uid="{00000000-0005-0000-0000-000002000000}"/>
    <cellStyle name="Денежный 2" xfId="4" xr:uid="{00000000-0005-0000-0000-000003000000}"/>
    <cellStyle name="Обычный" xfId="0" builtinId="0"/>
    <cellStyle name="Обычный 10" xfId="5" xr:uid="{00000000-0005-0000-0000-000005000000}"/>
    <cellStyle name="Обычный 11" xfId="6" xr:uid="{00000000-0005-0000-0000-000006000000}"/>
    <cellStyle name="Обычный 2" xfId="7" xr:uid="{00000000-0005-0000-0000-000007000000}"/>
    <cellStyle name="Обычный 2 2" xfId="8" xr:uid="{00000000-0005-0000-0000-000008000000}"/>
    <cellStyle name="Обычный 3" xfId="9" xr:uid="{00000000-0005-0000-0000-000009000000}"/>
    <cellStyle name="Обычный 3 2" xfId="10" xr:uid="{00000000-0005-0000-0000-00000A000000}"/>
    <cellStyle name="Обычный 33" xfId="11" xr:uid="{00000000-0005-0000-0000-00000B000000}"/>
    <cellStyle name="Обычный 4" xfId="12" xr:uid="{00000000-0005-0000-0000-00000C000000}"/>
    <cellStyle name="Обычный 5" xfId="13" xr:uid="{00000000-0005-0000-0000-00000D000000}"/>
    <cellStyle name="Обычный 6" xfId="14" xr:uid="{00000000-0005-0000-0000-00000E000000}"/>
    <cellStyle name="Обычный 7" xfId="15" xr:uid="{00000000-0005-0000-0000-00000F000000}"/>
    <cellStyle name="Обычный 8" xfId="16" xr:uid="{00000000-0005-0000-0000-000010000000}"/>
    <cellStyle name="Обычный 9" xfId="17" xr:uid="{00000000-0005-0000-0000-000011000000}"/>
    <cellStyle name="Стиль 1" xfId="18" xr:uid="{00000000-0005-0000-0000-000012000000}"/>
    <cellStyle name="Стиль 2" xfId="19" xr:uid="{00000000-0005-0000-0000-000013000000}"/>
    <cellStyle name="Стиль 3" xfId="20" xr:uid="{00000000-0005-0000-0000-000014000000}"/>
    <cellStyle name="Стиль 4" xfId="21" xr:uid="{00000000-0005-0000-0000-000015000000}"/>
    <cellStyle name="Стиль 5" xfId="22" xr:uid="{00000000-0005-0000-0000-000016000000}"/>
    <cellStyle name="Стиль 6" xfId="23" xr:uid="{00000000-0005-0000-0000-000017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2:R58"/>
  <sheetViews>
    <sheetView showZeros="0" tabSelected="1" zoomScale="80" zoomScaleNormal="80" zoomScaleSheetLayoutView="75" workbookViewId="0">
      <pane xSplit="2" ySplit="6" topLeftCell="C10" activePane="bottomRight" state="frozen"/>
      <selection pane="topRight" activeCell="C1" sqref="C1"/>
      <selection pane="bottomLeft" activeCell="A7" sqref="A7"/>
      <selection pane="bottomRight" activeCell="O22" sqref="O22"/>
    </sheetView>
  </sheetViews>
  <sheetFormatPr defaultColWidth="9.08984375" defaultRowHeight="18" x14ac:dyDescent="0.4"/>
  <cols>
    <col min="1" max="1" width="6.08984375" style="5" customWidth="1"/>
    <col min="2" max="2" width="41.54296875" style="23" customWidth="1"/>
    <col min="3" max="3" width="21.36328125" style="23" customWidth="1"/>
    <col min="4" max="4" width="16.36328125" style="23" customWidth="1"/>
    <col min="5" max="5" width="15.6328125" style="23" customWidth="1"/>
    <col min="6" max="6" width="20.90625" style="23" customWidth="1"/>
    <col min="7" max="7" width="16.453125" style="23" customWidth="1"/>
    <col min="8" max="8" width="14.6328125" style="23" customWidth="1"/>
    <col min="9" max="9" width="20.54296875" style="1" customWidth="1"/>
    <col min="10" max="10" width="16.08984375" style="1" customWidth="1"/>
    <col min="11" max="11" width="15.36328125" style="1" customWidth="1"/>
    <col min="12" max="12" width="21.08984375" style="1" customWidth="1"/>
    <col min="13" max="13" width="17.36328125" style="1" customWidth="1"/>
    <col min="14" max="14" width="15.54296875" style="1" customWidth="1"/>
    <col min="15" max="15" width="25.08984375" style="1" customWidth="1"/>
    <col min="16" max="17" width="16.6328125" style="1" customWidth="1"/>
    <col min="18" max="16384" width="9.08984375" style="1"/>
  </cols>
  <sheetData>
    <row r="2" spans="1:17" ht="22.5" x14ac:dyDescent="0.4">
      <c r="B2" s="32"/>
      <c r="C2" s="32"/>
      <c r="D2" s="32" t="s">
        <v>32</v>
      </c>
      <c r="E2" s="32"/>
      <c r="F2" s="32"/>
      <c r="G2" s="3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s="4" customFormat="1" ht="14" x14ac:dyDescent="0.3">
      <c r="A3" s="2"/>
      <c r="B3" s="3"/>
      <c r="C3" s="3"/>
      <c r="D3" s="3"/>
      <c r="E3" s="3"/>
      <c r="F3" s="3"/>
      <c r="G3" s="3"/>
      <c r="H3" s="3"/>
      <c r="I3" s="3"/>
      <c r="J3" s="3"/>
      <c r="K3" s="3"/>
    </row>
    <row r="4" spans="1:17" s="6" customFormat="1" ht="15.75" customHeight="1" x14ac:dyDescent="0.4">
      <c r="A4" s="5"/>
      <c r="B4" s="24"/>
      <c r="C4" s="24"/>
      <c r="D4" s="47"/>
      <c r="E4" s="48"/>
      <c r="F4" s="24"/>
      <c r="G4" s="47"/>
      <c r="H4" s="48"/>
      <c r="J4" s="47"/>
      <c r="K4" s="48"/>
      <c r="M4" s="47"/>
      <c r="N4" s="48"/>
      <c r="O4" s="47"/>
      <c r="P4" s="48"/>
      <c r="Q4" s="5" t="s">
        <v>0</v>
      </c>
    </row>
    <row r="5" spans="1:17" s="6" customFormat="1" ht="24.75" customHeight="1" x14ac:dyDescent="0.4">
      <c r="A5" s="43"/>
      <c r="B5" s="45"/>
      <c r="C5" s="42" t="s">
        <v>33</v>
      </c>
      <c r="D5" s="42"/>
      <c r="E5" s="42"/>
      <c r="F5" s="42" t="s">
        <v>34</v>
      </c>
      <c r="G5" s="42"/>
      <c r="H5" s="42"/>
      <c r="I5" s="42" t="s">
        <v>30</v>
      </c>
      <c r="J5" s="42"/>
      <c r="K5" s="42"/>
      <c r="L5" s="42" t="s">
        <v>31</v>
      </c>
      <c r="M5" s="42"/>
      <c r="N5" s="42"/>
      <c r="O5" s="42" t="s">
        <v>35</v>
      </c>
      <c r="P5" s="42"/>
      <c r="Q5" s="42"/>
    </row>
    <row r="6" spans="1:17" s="6" customFormat="1" ht="67.5" customHeight="1" x14ac:dyDescent="0.4">
      <c r="A6" s="44"/>
      <c r="B6" s="46"/>
      <c r="C6" s="7" t="s">
        <v>26</v>
      </c>
      <c r="D6" s="7" t="s">
        <v>29</v>
      </c>
      <c r="E6" s="7" t="s">
        <v>1</v>
      </c>
      <c r="F6" s="7" t="s">
        <v>26</v>
      </c>
      <c r="G6" s="7" t="s">
        <v>29</v>
      </c>
      <c r="H6" s="7" t="s">
        <v>1</v>
      </c>
      <c r="I6" s="36" t="s">
        <v>26</v>
      </c>
      <c r="J6" s="7" t="s">
        <v>29</v>
      </c>
      <c r="K6" s="36" t="s">
        <v>1</v>
      </c>
      <c r="L6" s="36" t="s">
        <v>26</v>
      </c>
      <c r="M6" s="36" t="s">
        <v>29</v>
      </c>
      <c r="N6" s="36" t="s">
        <v>1</v>
      </c>
      <c r="O6" s="36" t="s">
        <v>18</v>
      </c>
      <c r="P6" s="36" t="s">
        <v>29</v>
      </c>
      <c r="Q6" s="36" t="s">
        <v>1</v>
      </c>
    </row>
    <row r="7" spans="1:17" s="6" customFormat="1" ht="20" x14ac:dyDescent="0.4">
      <c r="A7" s="8">
        <v>1</v>
      </c>
      <c r="B7" s="25" t="s">
        <v>2</v>
      </c>
      <c r="C7" s="9">
        <v>1261954</v>
      </c>
      <c r="D7" s="9">
        <v>882130.9</v>
      </c>
      <c r="E7" s="9">
        <v>379823.1</v>
      </c>
      <c r="F7" s="9">
        <v>1157768.5</v>
      </c>
      <c r="G7" s="9">
        <v>1046991.6</v>
      </c>
      <c r="H7" s="9">
        <v>110776.9</v>
      </c>
      <c r="I7" s="49">
        <v>942933.8</v>
      </c>
      <c r="J7" s="9">
        <v>841597.8</v>
      </c>
      <c r="K7" s="49">
        <v>101336</v>
      </c>
      <c r="L7" s="49">
        <v>912365.5</v>
      </c>
      <c r="M7" s="37">
        <v>812801.2</v>
      </c>
      <c r="N7" s="49">
        <v>99564.3</v>
      </c>
      <c r="O7" s="49">
        <v>929898.8</v>
      </c>
      <c r="P7" s="49">
        <v>831228.9</v>
      </c>
      <c r="Q7" s="49">
        <v>98669.9</v>
      </c>
    </row>
    <row r="8" spans="1:17" s="6" customFormat="1" ht="20.5" x14ac:dyDescent="0.45">
      <c r="A8" s="8"/>
      <c r="B8" s="26" t="s">
        <v>3</v>
      </c>
      <c r="C8" s="33"/>
      <c r="D8" s="9"/>
      <c r="E8" s="33"/>
      <c r="F8" s="33"/>
      <c r="G8" s="9"/>
      <c r="H8" s="33"/>
      <c r="I8" s="49"/>
      <c r="J8" s="9"/>
      <c r="K8" s="49"/>
      <c r="L8" s="49"/>
      <c r="M8" s="37"/>
      <c r="N8" s="52"/>
      <c r="O8" s="49"/>
      <c r="P8" s="49"/>
      <c r="Q8" s="52"/>
    </row>
    <row r="9" spans="1:17" s="6" customFormat="1" ht="41" x14ac:dyDescent="0.45">
      <c r="A9" s="10" t="s">
        <v>4</v>
      </c>
      <c r="B9" s="27" t="s">
        <v>5</v>
      </c>
      <c r="C9" s="11">
        <v>293851.90000000002</v>
      </c>
      <c r="D9" s="11">
        <v>214110.9</v>
      </c>
      <c r="E9" s="11">
        <v>79741</v>
      </c>
      <c r="F9" s="11">
        <v>308217.8</v>
      </c>
      <c r="G9" s="11">
        <v>229398.39999999999</v>
      </c>
      <c r="H9" s="11">
        <v>78819.399999999994</v>
      </c>
      <c r="I9" s="50">
        <v>310266.09999999998</v>
      </c>
      <c r="J9" s="11">
        <v>228577.9</v>
      </c>
      <c r="K9" s="50">
        <v>81688.2</v>
      </c>
      <c r="L9" s="50">
        <v>357609.8</v>
      </c>
      <c r="M9" s="38">
        <v>275073.59999999998</v>
      </c>
      <c r="N9" s="50">
        <v>82536.2</v>
      </c>
      <c r="O9" s="50">
        <v>377149.4</v>
      </c>
      <c r="P9" s="50">
        <v>294613.2</v>
      </c>
      <c r="Q9" s="50">
        <v>82536.2</v>
      </c>
    </row>
    <row r="10" spans="1:17" s="6" customFormat="1" ht="49.5" customHeight="1" x14ac:dyDescent="0.45">
      <c r="A10" s="10" t="s">
        <v>6</v>
      </c>
      <c r="B10" s="27" t="s">
        <v>7</v>
      </c>
      <c r="C10" s="11">
        <v>1715.7</v>
      </c>
      <c r="D10" s="11">
        <v>138.9</v>
      </c>
      <c r="E10" s="11">
        <v>1576.8</v>
      </c>
      <c r="F10" s="11">
        <v>1529.8</v>
      </c>
      <c r="G10" s="11">
        <v>0</v>
      </c>
      <c r="H10" s="11">
        <v>1529.8</v>
      </c>
      <c r="I10" s="50"/>
      <c r="J10" s="11">
        <v>0</v>
      </c>
      <c r="K10" s="51"/>
      <c r="L10" s="50">
        <f>M10</f>
        <v>0</v>
      </c>
      <c r="M10" s="50"/>
      <c r="N10" s="51"/>
      <c r="O10" s="50">
        <f>P10</f>
        <v>0</v>
      </c>
      <c r="P10" s="50"/>
      <c r="Q10" s="51"/>
    </row>
    <row r="11" spans="1:17" s="6" customFormat="1" ht="70.25" customHeight="1" x14ac:dyDescent="0.45">
      <c r="A11" s="39" t="s">
        <v>8</v>
      </c>
      <c r="B11" s="12" t="s">
        <v>9</v>
      </c>
      <c r="C11" s="11">
        <v>968102.1</v>
      </c>
      <c r="D11" s="11">
        <v>668020</v>
      </c>
      <c r="E11" s="11">
        <v>300082.09999999998</v>
      </c>
      <c r="F11" s="11">
        <v>849550.7</v>
      </c>
      <c r="G11" s="11">
        <v>817593.2</v>
      </c>
      <c r="H11" s="11">
        <v>31957.5</v>
      </c>
      <c r="I11" s="50">
        <v>632667.69999999995</v>
      </c>
      <c r="J11" s="11">
        <v>613019.9</v>
      </c>
      <c r="K11" s="50">
        <v>19647.8</v>
      </c>
      <c r="L11" s="50">
        <v>554755.69999999995</v>
      </c>
      <c r="M11" s="50">
        <v>537727.6</v>
      </c>
      <c r="N11" s="50">
        <v>17028.099999999999</v>
      </c>
      <c r="O11" s="50">
        <v>552749.4</v>
      </c>
      <c r="P11" s="50">
        <v>536615.69999999995</v>
      </c>
      <c r="Q11" s="50">
        <v>16133.7</v>
      </c>
    </row>
    <row r="12" spans="1:17" s="6" customFormat="1" ht="20.5" x14ac:dyDescent="0.45">
      <c r="A12" s="40"/>
      <c r="B12" s="26" t="s">
        <v>10</v>
      </c>
      <c r="C12" s="35"/>
      <c r="D12" s="11"/>
      <c r="E12" s="35"/>
      <c r="F12" s="35"/>
      <c r="G12" s="11"/>
      <c r="H12" s="35"/>
      <c r="I12" s="50"/>
      <c r="J12" s="11"/>
      <c r="K12" s="51"/>
      <c r="L12" s="50"/>
      <c r="M12" s="50"/>
      <c r="N12" s="51"/>
      <c r="O12" s="50"/>
      <c r="P12" s="50"/>
      <c r="Q12" s="51"/>
    </row>
    <row r="13" spans="1:17" s="6" customFormat="1" ht="61.5" x14ac:dyDescent="0.4">
      <c r="A13" s="40"/>
      <c r="B13" s="31" t="s">
        <v>17</v>
      </c>
      <c r="C13" s="11">
        <v>71819.199999999997</v>
      </c>
      <c r="D13" s="11">
        <v>53569.599999999999</v>
      </c>
      <c r="E13" s="11">
        <v>18249.599999999999</v>
      </c>
      <c r="F13" s="11">
        <v>65718.7</v>
      </c>
      <c r="G13" s="11">
        <v>47909.9</v>
      </c>
      <c r="H13" s="11">
        <v>17808.8</v>
      </c>
      <c r="I13" s="50">
        <v>46092.9</v>
      </c>
      <c r="J13" s="11">
        <v>28204.7</v>
      </c>
      <c r="K13" s="50">
        <v>17888.2</v>
      </c>
      <c r="L13" s="50">
        <v>16265.4</v>
      </c>
      <c r="M13" s="50">
        <v>1060.4000000000001</v>
      </c>
      <c r="N13" s="50">
        <v>15205</v>
      </c>
      <c r="O13" s="50">
        <v>15153.5</v>
      </c>
      <c r="P13" s="50">
        <v>842.9</v>
      </c>
      <c r="Q13" s="50">
        <v>14310.6</v>
      </c>
    </row>
    <row r="14" spans="1:17" s="6" customFormat="1" ht="61.5" x14ac:dyDescent="0.4">
      <c r="A14" s="40"/>
      <c r="B14" s="31" t="s">
        <v>27</v>
      </c>
      <c r="C14" s="11">
        <v>35957.9</v>
      </c>
      <c r="D14" s="11">
        <v>21483</v>
      </c>
      <c r="E14" s="11">
        <v>14474.9</v>
      </c>
      <c r="F14" s="11">
        <v>18506.8</v>
      </c>
      <c r="G14" s="11">
        <v>10951.3</v>
      </c>
      <c r="H14" s="11">
        <v>7555.5</v>
      </c>
      <c r="I14" s="50">
        <v>10372.9</v>
      </c>
      <c r="J14" s="11">
        <v>0</v>
      </c>
      <c r="K14" s="51">
        <v>0</v>
      </c>
      <c r="L14" s="50">
        <f t="shared" ref="L14" si="0">M14</f>
        <v>0</v>
      </c>
      <c r="M14" s="50"/>
      <c r="N14" s="51">
        <v>0</v>
      </c>
      <c r="O14" s="50">
        <f t="shared" ref="O14" si="1">P14</f>
        <v>0</v>
      </c>
      <c r="P14" s="50"/>
      <c r="Q14" s="51">
        <v>0</v>
      </c>
    </row>
    <row r="15" spans="1:17" s="6" customFormat="1" ht="102.5" x14ac:dyDescent="0.4">
      <c r="A15" s="40"/>
      <c r="B15" s="31" t="s">
        <v>28</v>
      </c>
      <c r="C15" s="35"/>
      <c r="D15" s="11"/>
      <c r="E15" s="35"/>
      <c r="F15" s="35"/>
      <c r="G15" s="11"/>
      <c r="H15" s="35">
        <v>0</v>
      </c>
      <c r="I15" s="50"/>
      <c r="J15" s="11"/>
      <c r="K15" s="51"/>
      <c r="L15" s="50"/>
      <c r="M15" s="50"/>
      <c r="N15" s="51"/>
      <c r="O15" s="50"/>
      <c r="P15" s="50"/>
      <c r="Q15" s="51"/>
    </row>
    <row r="16" spans="1:17" s="6" customFormat="1" ht="20.5" x14ac:dyDescent="0.4">
      <c r="A16" s="40"/>
      <c r="B16" s="31" t="s">
        <v>19</v>
      </c>
      <c r="C16" s="11">
        <v>862788</v>
      </c>
      <c r="D16" s="11">
        <v>595430.40000000002</v>
      </c>
      <c r="E16" s="11">
        <v>267357.59999999998</v>
      </c>
      <c r="F16" s="11">
        <v>776130.6</v>
      </c>
      <c r="G16" s="11">
        <f t="shared" ref="G16:H16" si="2">G18+G19+G20+G21+G22</f>
        <v>763415.49999999988</v>
      </c>
      <c r="H16" s="11">
        <f t="shared" si="2"/>
        <v>13715.099999999999</v>
      </c>
      <c r="I16" s="50">
        <f t="shared" ref="I16:K16" si="3">I18+I19+I20+I21+I22</f>
        <v>586572.80000000005</v>
      </c>
      <c r="J16" s="11">
        <f t="shared" si="3"/>
        <v>584813.20000000007</v>
      </c>
      <c r="K16" s="50">
        <f t="shared" si="3"/>
        <v>1759.6</v>
      </c>
      <c r="L16" s="50">
        <f t="shared" ref="L16:N16" si="4">L18+L19+L20+L21+L22</f>
        <v>538490.30000000005</v>
      </c>
      <c r="M16" s="50">
        <f t="shared" si="4"/>
        <v>536667.20000000007</v>
      </c>
      <c r="N16" s="50">
        <f t="shared" si="4"/>
        <v>1823.1</v>
      </c>
      <c r="O16" s="50">
        <f t="shared" ref="O16:Q16" si="5">O18+O19+O20+O21+O22</f>
        <v>537595.9</v>
      </c>
      <c r="P16" s="50">
        <f t="shared" si="5"/>
        <v>535772.80000000005</v>
      </c>
      <c r="Q16" s="50">
        <f t="shared" si="5"/>
        <v>1823.1</v>
      </c>
    </row>
    <row r="17" spans="1:17" s="6" customFormat="1" ht="20.5" x14ac:dyDescent="0.45">
      <c r="A17" s="40"/>
      <c r="B17" s="26" t="s">
        <v>20</v>
      </c>
      <c r="C17" s="11"/>
      <c r="D17" s="11"/>
      <c r="E17" s="11"/>
      <c r="F17" s="35"/>
      <c r="G17" s="11"/>
      <c r="H17" s="35"/>
      <c r="I17" s="50"/>
      <c r="J17" s="11"/>
      <c r="K17" s="51"/>
      <c r="L17" s="50"/>
      <c r="M17" s="50"/>
      <c r="N17" s="51"/>
      <c r="O17" s="50"/>
      <c r="P17" s="50"/>
      <c r="Q17" s="51"/>
    </row>
    <row r="18" spans="1:17" s="6" customFormat="1" ht="87" customHeight="1" x14ac:dyDescent="0.4">
      <c r="A18" s="40"/>
      <c r="B18" s="31" t="s">
        <v>21</v>
      </c>
      <c r="C18" s="11">
        <v>235480.6</v>
      </c>
      <c r="D18" s="11">
        <v>53014.3</v>
      </c>
      <c r="E18" s="11">
        <v>182466.3</v>
      </c>
      <c r="F18" s="11">
        <v>236040.7</v>
      </c>
      <c r="G18" s="11">
        <v>226676.7</v>
      </c>
      <c r="H18" s="11">
        <v>10364</v>
      </c>
      <c r="I18" s="50">
        <v>27203.9</v>
      </c>
      <c r="J18" s="11">
        <v>27203.9</v>
      </c>
      <c r="K18" s="51">
        <v>0</v>
      </c>
      <c r="L18" s="50">
        <f>M18</f>
        <v>1512.6</v>
      </c>
      <c r="M18" s="50">
        <v>1512.6</v>
      </c>
      <c r="N18" s="51">
        <v>0</v>
      </c>
      <c r="O18" s="50">
        <f>P18</f>
        <v>1512.6</v>
      </c>
      <c r="P18" s="50">
        <v>1512.6</v>
      </c>
      <c r="Q18" s="51">
        <v>0</v>
      </c>
    </row>
    <row r="19" spans="1:17" s="6" customFormat="1" ht="61.5" x14ac:dyDescent="0.4">
      <c r="A19" s="40"/>
      <c r="B19" s="31" t="s">
        <v>22</v>
      </c>
      <c r="C19" s="11">
        <v>537908.80000000005</v>
      </c>
      <c r="D19" s="11">
        <v>536226.9</v>
      </c>
      <c r="E19" s="11">
        <v>1681.9</v>
      </c>
      <c r="F19" s="11">
        <v>530341</v>
      </c>
      <c r="G19" s="11">
        <v>528519.69999999995</v>
      </c>
      <c r="H19" s="11">
        <v>1821.3</v>
      </c>
      <c r="I19" s="50">
        <v>554037.6</v>
      </c>
      <c r="J19" s="11">
        <v>552278</v>
      </c>
      <c r="K19" s="50">
        <v>1759.6</v>
      </c>
      <c r="L19" s="50">
        <v>531646.4</v>
      </c>
      <c r="M19" s="50">
        <v>529823.30000000005</v>
      </c>
      <c r="N19" s="50">
        <v>1823.1</v>
      </c>
      <c r="O19" s="50">
        <v>530752</v>
      </c>
      <c r="P19" s="50">
        <v>528928.9</v>
      </c>
      <c r="Q19" s="50">
        <v>1823.1</v>
      </c>
    </row>
    <row r="20" spans="1:17" s="6" customFormat="1" ht="41" x14ac:dyDescent="0.4">
      <c r="A20" s="40"/>
      <c r="B20" s="31" t="s">
        <v>23</v>
      </c>
      <c r="C20" s="11">
        <v>87682.9</v>
      </c>
      <c r="D20" s="11">
        <v>6050.3</v>
      </c>
      <c r="E20" s="11">
        <v>81632.600000000006</v>
      </c>
      <c r="F20" s="11">
        <v>8219.1</v>
      </c>
      <c r="G20" s="11">
        <v>8219.1</v>
      </c>
      <c r="H20" s="11">
        <v>0</v>
      </c>
      <c r="I20" s="50">
        <v>5331.3</v>
      </c>
      <c r="J20" s="11">
        <v>5331.3</v>
      </c>
      <c r="K20" s="51">
        <v>0</v>
      </c>
      <c r="L20" s="50">
        <v>5331.3</v>
      </c>
      <c r="M20" s="50">
        <v>5331.3</v>
      </c>
      <c r="N20" s="51">
        <v>0</v>
      </c>
      <c r="O20" s="50">
        <v>5331.3</v>
      </c>
      <c r="P20" s="50">
        <v>5331.3</v>
      </c>
      <c r="Q20" s="51">
        <v>0</v>
      </c>
    </row>
    <row r="21" spans="1:17" s="6" customFormat="1" ht="61.5" x14ac:dyDescent="0.4">
      <c r="A21" s="40"/>
      <c r="B21" s="31" t="s">
        <v>24</v>
      </c>
      <c r="C21" s="11">
        <v>1715.7</v>
      </c>
      <c r="D21" s="11">
        <v>138.9</v>
      </c>
      <c r="E21" s="11">
        <v>1576.8</v>
      </c>
      <c r="F21" s="11">
        <v>1529.8</v>
      </c>
      <c r="G21" s="11"/>
      <c r="H21" s="11">
        <v>1529.8</v>
      </c>
      <c r="I21" s="50"/>
      <c r="J21" s="11">
        <v>0</v>
      </c>
      <c r="K21" s="51"/>
      <c r="L21" s="50">
        <f>M21</f>
        <v>0</v>
      </c>
      <c r="M21" s="50"/>
      <c r="N21" s="51"/>
      <c r="O21" s="50">
        <f>P21</f>
        <v>0</v>
      </c>
      <c r="P21" s="50"/>
      <c r="Q21" s="51"/>
    </row>
    <row r="22" spans="1:17" s="6" customFormat="1" ht="153.75" customHeight="1" x14ac:dyDescent="0.4">
      <c r="A22" s="41"/>
      <c r="B22" s="31" t="s">
        <v>25</v>
      </c>
      <c r="C22" s="35"/>
      <c r="D22" s="11"/>
      <c r="E22" s="35"/>
      <c r="F22" s="11"/>
      <c r="G22" s="11"/>
      <c r="H22" s="11"/>
      <c r="I22" s="50"/>
      <c r="J22" s="11"/>
      <c r="K22" s="51"/>
      <c r="L22" s="50">
        <f>M22</f>
        <v>0</v>
      </c>
      <c r="M22" s="50"/>
      <c r="N22" s="51"/>
      <c r="O22" s="50">
        <f>P22</f>
        <v>0</v>
      </c>
      <c r="P22" s="50"/>
      <c r="Q22" s="51"/>
    </row>
    <row r="23" spans="1:17" s="6" customFormat="1" ht="12.75" customHeight="1" x14ac:dyDescent="0.4">
      <c r="A23" s="13"/>
      <c r="B23" s="31"/>
      <c r="C23" s="35"/>
      <c r="D23" s="11"/>
      <c r="E23" s="35"/>
      <c r="F23" s="35"/>
      <c r="G23" s="11"/>
      <c r="H23" s="35"/>
      <c r="I23" s="50"/>
      <c r="J23" s="11"/>
      <c r="K23" s="51"/>
      <c r="L23" s="50"/>
      <c r="M23" s="50"/>
      <c r="N23" s="51"/>
      <c r="O23" s="50"/>
      <c r="P23" s="11"/>
      <c r="Q23" s="51"/>
    </row>
    <row r="24" spans="1:17" s="6" customFormat="1" ht="20" x14ac:dyDescent="0.4">
      <c r="A24" s="14" t="s">
        <v>11</v>
      </c>
      <c r="B24" s="28" t="s">
        <v>12</v>
      </c>
      <c r="C24" s="9">
        <v>1274629.6000000001</v>
      </c>
      <c r="D24" s="9">
        <v>921387.6</v>
      </c>
      <c r="E24" s="9">
        <v>353242</v>
      </c>
      <c r="F24" s="9">
        <v>1276578.8</v>
      </c>
      <c r="G24" s="9">
        <v>1086825.6000000001</v>
      </c>
      <c r="H24" s="9">
        <v>189753.2</v>
      </c>
      <c r="I24" s="49">
        <v>951633.8</v>
      </c>
      <c r="J24" s="9">
        <v>850297.8</v>
      </c>
      <c r="K24" s="49">
        <v>101336</v>
      </c>
      <c r="L24" s="49">
        <v>912365.5</v>
      </c>
      <c r="M24" s="49">
        <v>812801.2</v>
      </c>
      <c r="N24" s="49">
        <v>99564.3</v>
      </c>
      <c r="O24" s="49">
        <v>929898.8</v>
      </c>
      <c r="P24" s="9">
        <v>831228.9</v>
      </c>
      <c r="Q24" s="49">
        <v>98669.9</v>
      </c>
    </row>
    <row r="25" spans="1:17" s="6" customFormat="1" ht="20" x14ac:dyDescent="0.4">
      <c r="A25" s="14"/>
      <c r="B25" s="28"/>
      <c r="C25" s="9"/>
      <c r="D25" s="9"/>
      <c r="E25" s="33"/>
      <c r="F25" s="33"/>
      <c r="G25" s="9"/>
      <c r="H25" s="33"/>
      <c r="I25" s="49"/>
      <c r="J25" s="9"/>
      <c r="K25" s="52"/>
      <c r="L25" s="49"/>
      <c r="M25" s="52"/>
      <c r="N25" s="52"/>
      <c r="O25" s="49"/>
      <c r="P25" s="33"/>
      <c r="Q25" s="52"/>
    </row>
    <row r="26" spans="1:17" s="6" customFormat="1" ht="20" x14ac:dyDescent="0.4">
      <c r="A26" s="14" t="s">
        <v>13</v>
      </c>
      <c r="B26" s="28" t="s">
        <v>14</v>
      </c>
      <c r="C26" s="9">
        <f>C7-C24</f>
        <v>-12675.600000000093</v>
      </c>
      <c r="D26" s="9">
        <f t="shared" ref="D26:E26" si="6">D7-D24</f>
        <v>-39256.699999999953</v>
      </c>
      <c r="E26" s="9">
        <f t="shared" si="6"/>
        <v>26581.099999999977</v>
      </c>
      <c r="F26" s="9">
        <f>F7-F24</f>
        <v>-118810.30000000005</v>
      </c>
      <c r="G26" s="9">
        <f t="shared" ref="G26:H26" si="7">G7-G24</f>
        <v>-39834.000000000116</v>
      </c>
      <c r="H26" s="9">
        <f t="shared" si="7"/>
        <v>-78976.300000000017</v>
      </c>
      <c r="I26" s="49">
        <f>I7-I24</f>
        <v>-8700</v>
      </c>
      <c r="J26" s="9">
        <f t="shared" ref="J26:P26" si="8">J7-J24</f>
        <v>-8700</v>
      </c>
      <c r="K26" s="52">
        <f t="shared" ref="K26" si="9">K7-K24</f>
        <v>0</v>
      </c>
      <c r="L26" s="49">
        <f t="shared" si="8"/>
        <v>0</v>
      </c>
      <c r="M26" s="52">
        <f t="shared" si="8"/>
        <v>0</v>
      </c>
      <c r="N26" s="52">
        <f>N7-N24</f>
        <v>0</v>
      </c>
      <c r="O26" s="49">
        <f t="shared" si="8"/>
        <v>0</v>
      </c>
      <c r="P26" s="33">
        <f t="shared" si="8"/>
        <v>0</v>
      </c>
      <c r="Q26" s="52">
        <f>Q7-Q24</f>
        <v>0</v>
      </c>
    </row>
    <row r="27" spans="1:17" s="6" customFormat="1" ht="20" x14ac:dyDescent="0.4">
      <c r="A27" s="14" t="s">
        <v>15</v>
      </c>
      <c r="B27" s="28" t="s">
        <v>16</v>
      </c>
      <c r="C27" s="15">
        <f>C26/C9%*(-1)</f>
        <v>4.3136015115097406</v>
      </c>
      <c r="D27" s="15">
        <f>D26/D9%*(-1)</f>
        <v>18.334750823054762</v>
      </c>
      <c r="E27" s="15">
        <f t="shared" ref="E27" si="10">E26/E9%*(-1)</f>
        <v>-33.334294779348113</v>
      </c>
      <c r="F27" s="15">
        <f>F26/F9%*(-1)</f>
        <v>38.547514127996514</v>
      </c>
      <c r="G27" s="15">
        <f>G26/G9%*(-1)</f>
        <v>17.364550057890604</v>
      </c>
      <c r="H27" s="15">
        <f t="shared" ref="H27" si="11">H26/H9%*(-1)</f>
        <v>100.1990626673129</v>
      </c>
      <c r="I27" s="54">
        <f>I26/I9%*(-1)</f>
        <v>2.8040446571507491</v>
      </c>
      <c r="J27" s="15">
        <f>J26/J9%*(-1)</f>
        <v>3.8061422385978698</v>
      </c>
      <c r="K27" s="53">
        <f t="shared" ref="K27" si="12">K26/K9%*(-1)</f>
        <v>0</v>
      </c>
      <c r="L27" s="54">
        <f>L26/L9%*(-1)</f>
        <v>0</v>
      </c>
      <c r="M27" s="53">
        <f>M26/M9%*(-1)</f>
        <v>0</v>
      </c>
      <c r="N27" s="53">
        <f t="shared" ref="N27" si="13">N26/N9%*(-1)</f>
        <v>0</v>
      </c>
      <c r="O27" s="54">
        <f>O26/O9%*(-1)</f>
        <v>0</v>
      </c>
      <c r="P27" s="34">
        <f t="shared" ref="K27:Q27" si="14">P26/P9%*(-1)</f>
        <v>0</v>
      </c>
      <c r="Q27" s="53">
        <f t="shared" si="14"/>
        <v>0</v>
      </c>
    </row>
    <row r="28" spans="1:17" s="17" customFormat="1" x14ac:dyDescent="0.4">
      <c r="A28" s="5"/>
      <c r="B28" s="29"/>
      <c r="C28" s="29"/>
      <c r="D28" s="29"/>
      <c r="E28" s="29"/>
      <c r="F28" s="29"/>
      <c r="G28" s="29"/>
      <c r="H28" s="29"/>
      <c r="I28" s="16"/>
      <c r="J28" s="1"/>
      <c r="K28" s="1"/>
    </row>
    <row r="29" spans="1:17" s="17" customFormat="1" x14ac:dyDescent="0.4">
      <c r="A29" s="5"/>
      <c r="B29" s="30"/>
      <c r="C29" s="30"/>
      <c r="D29" s="30"/>
      <c r="E29" s="30"/>
      <c r="F29" s="30"/>
      <c r="G29" s="30"/>
      <c r="H29" s="30"/>
      <c r="I29" s="16"/>
      <c r="J29" s="16"/>
      <c r="K29" s="16"/>
    </row>
    <row r="30" spans="1:17" s="17" customFormat="1" x14ac:dyDescent="0.4">
      <c r="A30" s="5"/>
      <c r="B30" s="29"/>
      <c r="C30" s="29"/>
      <c r="D30" s="29"/>
      <c r="E30" s="29"/>
      <c r="F30" s="29"/>
      <c r="G30" s="29"/>
      <c r="H30" s="29"/>
      <c r="I30" s="16"/>
      <c r="J30" s="16"/>
      <c r="K30" s="1"/>
    </row>
    <row r="31" spans="1:17" s="17" customFormat="1" x14ac:dyDescent="0.4">
      <c r="A31" s="5"/>
      <c r="B31" s="29"/>
      <c r="C31" s="29"/>
      <c r="D31" s="29"/>
      <c r="E31" s="29"/>
      <c r="F31" s="29"/>
      <c r="G31" s="29"/>
      <c r="H31" s="29"/>
      <c r="I31" s="16"/>
      <c r="J31" s="16"/>
      <c r="K31" s="1"/>
    </row>
    <row r="32" spans="1:17" s="17" customFormat="1" x14ac:dyDescent="0.4">
      <c r="A32" s="5"/>
      <c r="B32" s="29"/>
      <c r="C32" s="29"/>
      <c r="D32" s="29"/>
      <c r="E32" s="29"/>
      <c r="F32" s="29"/>
      <c r="G32" s="29"/>
      <c r="H32" s="29"/>
      <c r="I32" s="16"/>
      <c r="J32" s="16"/>
      <c r="K32" s="16"/>
    </row>
    <row r="33" spans="1:18" s="17" customFormat="1" x14ac:dyDescent="0.4">
      <c r="A33" s="5"/>
      <c r="B33" s="29"/>
      <c r="C33" s="29"/>
      <c r="D33" s="29"/>
      <c r="E33" s="29"/>
      <c r="F33" s="29"/>
      <c r="G33" s="29"/>
      <c r="H33" s="29"/>
      <c r="I33" s="16"/>
      <c r="J33" s="16"/>
      <c r="K33" s="16"/>
      <c r="N33" s="16"/>
      <c r="O33" s="16"/>
      <c r="P33" s="16"/>
      <c r="Q33" s="16"/>
      <c r="R33" s="16"/>
    </row>
    <row r="34" spans="1:18" s="17" customFormat="1" x14ac:dyDescent="0.4">
      <c r="A34" s="5"/>
      <c r="B34" s="29"/>
      <c r="C34" s="29"/>
      <c r="D34" s="29"/>
      <c r="E34" s="29"/>
      <c r="F34" s="29"/>
      <c r="G34" s="29"/>
      <c r="H34" s="29"/>
      <c r="I34" s="16"/>
      <c r="J34" s="1"/>
      <c r="K34" s="16"/>
      <c r="N34" s="16"/>
      <c r="O34" s="16"/>
      <c r="P34" s="16"/>
      <c r="Q34" s="16"/>
      <c r="R34" s="16"/>
    </row>
    <row r="35" spans="1:18" s="17" customFormat="1" x14ac:dyDescent="0.4">
      <c r="A35" s="5"/>
      <c r="B35" s="29"/>
      <c r="C35" s="29"/>
      <c r="D35" s="29"/>
      <c r="E35" s="29"/>
      <c r="F35" s="29"/>
      <c r="G35" s="29"/>
      <c r="H35" s="29"/>
      <c r="I35" s="16"/>
      <c r="J35" s="1"/>
      <c r="K35" s="1"/>
    </row>
    <row r="36" spans="1:18" s="17" customFormat="1" x14ac:dyDescent="0.4">
      <c r="A36" s="5"/>
      <c r="B36" s="29"/>
      <c r="C36" s="29"/>
      <c r="D36" s="29"/>
      <c r="E36" s="29"/>
      <c r="F36" s="29"/>
      <c r="G36" s="29"/>
      <c r="H36" s="29"/>
      <c r="I36" s="1"/>
      <c r="J36" s="16"/>
      <c r="K36" s="1"/>
    </row>
    <row r="37" spans="1:18" s="17" customFormat="1" x14ac:dyDescent="0.4">
      <c r="A37" s="5"/>
      <c r="B37" s="29"/>
      <c r="C37" s="29"/>
      <c r="D37" s="29"/>
      <c r="E37" s="29"/>
      <c r="F37" s="29"/>
      <c r="G37" s="29"/>
      <c r="H37" s="29"/>
      <c r="I37" s="18"/>
      <c r="J37" s="19"/>
      <c r="K37" s="1"/>
    </row>
    <row r="38" spans="1:18" s="17" customFormat="1" x14ac:dyDescent="0.4">
      <c r="A38" s="5"/>
      <c r="B38" s="29"/>
      <c r="C38" s="29"/>
      <c r="D38" s="29"/>
      <c r="E38" s="29"/>
      <c r="F38" s="29"/>
      <c r="G38" s="29"/>
      <c r="H38" s="29"/>
      <c r="I38" s="16"/>
      <c r="J38" s="1"/>
      <c r="K38" s="1"/>
    </row>
    <row r="39" spans="1:18" s="17" customFormat="1" x14ac:dyDescent="0.4">
      <c r="A39" s="5"/>
      <c r="B39" s="29"/>
      <c r="C39" s="29"/>
      <c r="D39" s="29"/>
      <c r="E39" s="29"/>
      <c r="F39" s="29"/>
      <c r="G39" s="29"/>
      <c r="H39" s="29"/>
      <c r="I39" s="20"/>
      <c r="J39" s="1"/>
      <c r="K39" s="1"/>
    </row>
    <row r="40" spans="1:18" x14ac:dyDescent="0.4">
      <c r="B40" s="29"/>
      <c r="C40" s="29"/>
      <c r="D40" s="29"/>
      <c r="E40" s="29"/>
      <c r="F40" s="29"/>
      <c r="G40" s="29"/>
      <c r="H40" s="29"/>
      <c r="I40" s="20"/>
    </row>
    <row r="41" spans="1:18" x14ac:dyDescent="0.4">
      <c r="B41" s="29"/>
      <c r="C41" s="29"/>
      <c r="D41" s="29"/>
      <c r="E41" s="29"/>
      <c r="F41" s="29"/>
      <c r="G41" s="29"/>
      <c r="H41" s="29"/>
      <c r="I41" s="20"/>
    </row>
    <row r="42" spans="1:18" x14ac:dyDescent="0.4">
      <c r="B42" s="29"/>
      <c r="C42" s="29"/>
      <c r="D42" s="29"/>
      <c r="E42" s="29"/>
      <c r="F42" s="29"/>
      <c r="G42" s="29"/>
      <c r="H42" s="29"/>
      <c r="I42" s="20"/>
    </row>
    <row r="43" spans="1:18" x14ac:dyDescent="0.4">
      <c r="B43" s="29"/>
      <c r="C43" s="29"/>
      <c r="D43" s="29"/>
      <c r="E43" s="29"/>
      <c r="F43" s="29"/>
      <c r="G43" s="29"/>
      <c r="H43" s="29"/>
      <c r="I43" s="21"/>
    </row>
    <row r="44" spans="1:18" x14ac:dyDescent="0.4">
      <c r="B44" s="29"/>
      <c r="C44" s="29"/>
      <c r="D44" s="29"/>
      <c r="E44" s="29"/>
      <c r="F44" s="29"/>
      <c r="G44" s="29"/>
      <c r="H44" s="29"/>
      <c r="I44" s="20"/>
    </row>
    <row r="45" spans="1:18" x14ac:dyDescent="0.4">
      <c r="I45" s="21"/>
    </row>
    <row r="46" spans="1:18" x14ac:dyDescent="0.4">
      <c r="B46" s="29"/>
      <c r="C46" s="29"/>
      <c r="D46" s="29"/>
      <c r="E46" s="29"/>
      <c r="F46" s="29"/>
      <c r="G46" s="29"/>
      <c r="H46" s="29"/>
    </row>
    <row r="47" spans="1:18" x14ac:dyDescent="0.4">
      <c r="I47" s="22"/>
    </row>
    <row r="48" spans="1:18" x14ac:dyDescent="0.4">
      <c r="B48" s="29"/>
      <c r="C48" s="29"/>
      <c r="D48" s="29"/>
      <c r="E48" s="29"/>
      <c r="F48" s="29"/>
      <c r="G48" s="29"/>
      <c r="H48" s="29"/>
      <c r="I48" s="20"/>
    </row>
    <row r="49" spans="2:9" x14ac:dyDescent="0.4">
      <c r="B49" s="29"/>
      <c r="C49" s="29"/>
      <c r="D49" s="29"/>
      <c r="E49" s="29"/>
      <c r="F49" s="29"/>
      <c r="G49" s="29"/>
      <c r="H49" s="29"/>
      <c r="I49" s="20"/>
    </row>
    <row r="50" spans="2:9" x14ac:dyDescent="0.4">
      <c r="B50" s="29"/>
      <c r="C50" s="29"/>
      <c r="D50" s="29"/>
      <c r="E50" s="29"/>
      <c r="F50" s="29"/>
      <c r="G50" s="29"/>
      <c r="H50" s="29"/>
      <c r="I50" s="20"/>
    </row>
    <row r="51" spans="2:9" x14ac:dyDescent="0.4">
      <c r="B51" s="29"/>
      <c r="C51" s="29"/>
      <c r="D51" s="29"/>
      <c r="E51" s="29"/>
      <c r="F51" s="29"/>
      <c r="G51" s="29"/>
      <c r="H51" s="29"/>
      <c r="I51" s="20"/>
    </row>
    <row r="52" spans="2:9" x14ac:dyDescent="0.4">
      <c r="B52" s="29"/>
      <c r="C52" s="29"/>
      <c r="D52" s="29"/>
      <c r="E52" s="29"/>
      <c r="F52" s="29"/>
      <c r="G52" s="29"/>
      <c r="H52" s="29"/>
      <c r="I52" s="20"/>
    </row>
    <row r="53" spans="2:9" x14ac:dyDescent="0.4">
      <c r="B53" s="29"/>
      <c r="C53" s="29"/>
      <c r="D53" s="29"/>
      <c r="E53" s="29"/>
      <c r="F53" s="29"/>
      <c r="G53" s="29"/>
      <c r="H53" s="29"/>
      <c r="I53" s="20"/>
    </row>
    <row r="54" spans="2:9" x14ac:dyDescent="0.4">
      <c r="B54" s="29"/>
      <c r="C54" s="29"/>
      <c r="D54" s="29"/>
      <c r="E54" s="29"/>
      <c r="F54" s="29"/>
      <c r="G54" s="29"/>
      <c r="H54" s="29"/>
      <c r="I54" s="20"/>
    </row>
    <row r="55" spans="2:9" x14ac:dyDescent="0.4">
      <c r="I55" s="21"/>
    </row>
    <row r="56" spans="2:9" x14ac:dyDescent="0.4">
      <c r="B56" s="29"/>
      <c r="C56" s="29"/>
      <c r="D56" s="29"/>
      <c r="E56" s="29"/>
      <c r="F56" s="29"/>
      <c r="G56" s="29"/>
      <c r="H56" s="29"/>
      <c r="I56" s="20"/>
    </row>
    <row r="57" spans="2:9" x14ac:dyDescent="0.4">
      <c r="I57" s="21"/>
    </row>
    <row r="58" spans="2:9" x14ac:dyDescent="0.4">
      <c r="B58" s="29"/>
      <c r="C58" s="29"/>
      <c r="D58" s="29"/>
      <c r="E58" s="29"/>
      <c r="F58" s="29"/>
      <c r="G58" s="29"/>
      <c r="H58" s="29"/>
      <c r="I58" s="20"/>
    </row>
  </sheetData>
  <mergeCells count="13">
    <mergeCell ref="D4:E4"/>
    <mergeCell ref="G4:H4"/>
    <mergeCell ref="J4:K4"/>
    <mergeCell ref="M4:N4"/>
    <mergeCell ref="O4:P4"/>
    <mergeCell ref="A11:A22"/>
    <mergeCell ref="L5:N5"/>
    <mergeCell ref="O5:Q5"/>
    <mergeCell ref="A5:A6"/>
    <mergeCell ref="B5:B6"/>
    <mergeCell ref="I5:K5"/>
    <mergeCell ref="F5:H5"/>
    <mergeCell ref="C5:E5"/>
  </mergeCells>
  <pageMargins left="0.15748031496062992" right="0" top="0.27559055118110237" bottom="0.19685039370078741" header="0.15748031496062992" footer="0.15748031496062992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obp_toi</dc:creator>
  <cp:lastModifiedBy>User</cp:lastModifiedBy>
  <cp:lastPrinted>2022-11-13T09:44:05Z</cp:lastPrinted>
  <dcterms:created xsi:type="dcterms:W3CDTF">2015-12-02T13:07:38Z</dcterms:created>
  <dcterms:modified xsi:type="dcterms:W3CDTF">2024-11-14T20:54:25Z</dcterms:modified>
</cp:coreProperties>
</file>